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 Terry\Desktop\New folder\OneDrive - HERO\HERO Board\Strategy and CEO objectives  2016\"/>
    </mc:Choice>
  </mc:AlternateContent>
  <bookViews>
    <workbookView xWindow="0" yWindow="0" windowWidth="27120" windowHeight="16260"/>
  </bookViews>
  <sheets>
    <sheet name="ProposedStrategy" sheetId="3" r:id="rId1"/>
    <sheet name="Strengths&amp;Opportunities" sheetId="1" r:id="rId2"/>
    <sheet name="Weaknesses&amp;Threats" sheetId="2" r:id="rId3"/>
  </sheets>
  <calcPr calcId="171026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  <c r="J9" i="3"/>
  <c r="J4" i="3"/>
  <c r="J8" i="3"/>
  <c r="J5" i="3"/>
  <c r="J10" i="3"/>
  <c r="J2" i="3"/>
  <c r="J11" i="3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J8" i="2"/>
  <c r="J7" i="2"/>
  <c r="J6" i="2"/>
  <c r="J5" i="2"/>
  <c r="J4" i="2"/>
  <c r="J3" i="2"/>
  <c r="J19" i="1"/>
  <c r="J18" i="1"/>
  <c r="J17" i="1"/>
  <c r="J16" i="1"/>
  <c r="J15" i="1"/>
  <c r="J14" i="1"/>
  <c r="J13" i="1"/>
  <c r="J12" i="1"/>
  <c r="J11" i="1"/>
  <c r="J8" i="1"/>
  <c r="J7" i="1"/>
  <c r="J6" i="1"/>
  <c r="J5" i="1"/>
  <c r="J4" i="1"/>
  <c r="J3" i="1"/>
  <c r="J11" i="2"/>
</calcChain>
</file>

<file path=xl/sharedStrings.xml><?xml version="1.0" encoding="utf-8"?>
<sst xmlns="http://schemas.openxmlformats.org/spreadsheetml/2006/main" count="254" uniqueCount="129">
  <si>
    <t>Importance
(Hi=9, Mod=3, Lo=1)</t>
  </si>
  <si>
    <t>Feasibility*
(Hi=9, Mod=3, Lo=1)</t>
  </si>
  <si>
    <t>Impact
(Hi=9, Mod=3, Lo=1)</t>
  </si>
  <si>
    <t>Michael Mulvihill</t>
  </si>
  <si>
    <t>Paul Terry</t>
  </si>
  <si>
    <t>Ralph Colao</t>
  </si>
  <si>
    <t>Andy Crighton</t>
  </si>
  <si>
    <t>Betty-Jo Saenz</t>
  </si>
  <si>
    <t>Jack Curtis</t>
  </si>
  <si>
    <t>Average Priority Index</t>
  </si>
  <si>
    <t>Proposed Strategy and Terms</t>
  </si>
  <si>
    <t>Strength</t>
  </si>
  <si>
    <t>Opportunity</t>
  </si>
  <si>
    <t>Weaknesses</t>
  </si>
  <si>
    <t>Threats</t>
  </si>
  <si>
    <t>Current HERO Committees/Projects</t>
  </si>
  <si>
    <t>Reengineer the Value Proposition</t>
  </si>
  <si>
    <t>Value proposition / Purpose driven industry / Recognized as effective and imperative business strategy</t>
  </si>
  <si>
    <t>VOI measurement/ Change the way employer and employee gets care / Consistent terminology/ Technology and data / Global competitiveness</t>
  </si>
  <si>
    <t>ROI - can be dangerous to set unrealistic expectations on medical outcomes/ Communication/ Lack of clarity of scope and definition of EHM</t>
  </si>
  <si>
    <t>Security &amp; confidentiality/Definitions/Lack of participatory and consumer oriented approaches/Effectively communicating the business case and integrating value into core business objectives/ Difficulty of integration/Employers exiting the healthcare role</t>
  </si>
  <si>
    <t>Culture of Health Committee
Engagement Committee
HPP Committee
Research Committee
HERO-PHA Metrics Guide
Business Leaders Survey
Physical Inactivity paper
VOI paper
HealthNEXT study</t>
  </si>
  <si>
    <t xml:space="preserve">Advance Think Tank Research Agenda </t>
  </si>
  <si>
    <t>Evidence based/ Purpose driven industry</t>
  </si>
  <si>
    <t>Research what leads to engagement in health and wellness and the contributions to resiliency, retention, performance, culture, cost, and overall personal, professional and organizational success</t>
  </si>
  <si>
    <t>Not knowing what works!</t>
  </si>
  <si>
    <t>Research Committee
Engagement Committee</t>
  </si>
  <si>
    <t>Lead the Movement from Wellness to Well-being</t>
  </si>
  <si>
    <t>Overall wellbeing / Culture of health</t>
  </si>
  <si>
    <t>Address whole person/ Redefine the target - wellbeing, engagement, performance / Collaboration - Break down silos</t>
  </si>
  <si>
    <t>Value of health to the individual/Lack of sustainability of our efforts</t>
  </si>
  <si>
    <t>Generational differences / Lack of foundational culture/</t>
  </si>
  <si>
    <t>Culture of Health Committee
ECC Committee
Engagement Committee
HPP Committee
Research Committee
HERO-PHA Metrics Guide
VOI paper</t>
  </si>
  <si>
    <t>Improve Industry Public Relations and HERO Positioning</t>
  </si>
  <si>
    <t>Lack of accountability/ Lack of collaboration between program development and other key industries /</t>
  </si>
  <si>
    <t>Criticism - internal and external/ Effectively communicating the business case and integrating value into core business objectives / Difficulty of integration / Employers exiting the healthcare role/ Government and regulatory environment.</t>
  </si>
  <si>
    <t>Culture of Health Committee
Research Committee
Business Leader Survey
VOI paper
HealthNEXT study
EEOC commentary</t>
  </si>
  <si>
    <t>*Left for Board to Assess and Address</t>
  </si>
  <si>
    <t>Rank</t>
  </si>
  <si>
    <t>COMMITTEES</t>
  </si>
  <si>
    <t>PAPERS</t>
  </si>
  <si>
    <t>STUDIES</t>
  </si>
  <si>
    <t>OTHER</t>
  </si>
  <si>
    <t>STRENGTH</t>
  </si>
  <si>
    <t>Details</t>
  </si>
  <si>
    <t>COH</t>
  </si>
  <si>
    <t>ECC</t>
  </si>
  <si>
    <t>Engage</t>
  </si>
  <si>
    <t>HPP</t>
  </si>
  <si>
    <t>Research</t>
  </si>
  <si>
    <t>HERO-PHA Guide</t>
  </si>
  <si>
    <t>E-Cig</t>
  </si>
  <si>
    <t>Bus. Leader Survey</t>
  </si>
  <si>
    <t>Wear-ables Survey</t>
  </si>
  <si>
    <t>Phys. Inact.</t>
  </si>
  <si>
    <t>VOI</t>
  </si>
  <si>
    <t>Health-NEXT</t>
  </si>
  <si>
    <t>Incentive</t>
  </si>
  <si>
    <t>EEOC Comment</t>
  </si>
  <si>
    <t>Broad value proposition -  with many benefits of EHM</t>
  </si>
  <si>
    <t>Economics, GDP; extensive, pervasive, supported by research (health, culture, engagement, performance); market acceptance of value across all key stakeholders</t>
  </si>
  <si>
    <t>X</t>
  </si>
  <si>
    <t>Strong science and evidence base</t>
  </si>
  <si>
    <t>Great science and research; validated best practices based on research base; strong evidence based process; more integrated data now assists in driving strategy, programs, services; greater credibility (communication has improved, more honed with research and wisdom)</t>
  </si>
  <si>
    <t>Shared purpose, passion and collaboration in the field</t>
  </si>
  <si>
    <t>Passion, collaborative, multi industry; shared purpose/passion; promotes collaboration (employers, providers, govt); coming together for best solutions (collective voice); growing technology driven collaboration; cross displinary (medical, technology, finance, government sustainability); greater growth, innovation and funding leads to more pronounced opportunities; solutions and innovation available</t>
  </si>
  <si>
    <t>Recognized as effective and imperative business strategy</t>
  </si>
  <si>
    <t>Opportunity to influence cost and change behavior and outcomes and reach various segments (community, workplace, individual); supports competitiveness of company as a whole; ability to reach employees (empower, educate, help employees); focus on $ that is a driver of the industry</t>
  </si>
  <si>
    <t>Culture of health</t>
  </si>
  <si>
    <t>Everyone wants health to be healthy</t>
  </si>
  <si>
    <t>Overall wellbeing</t>
  </si>
  <si>
    <t>OPPORTUNITIES</t>
  </si>
  <si>
    <t>Expand collaboration with other disciplines and communities</t>
  </si>
  <si>
    <t xml:space="preserve">Evaluate opportunities for collaboration between disciplines (psychology, org development, ergonomics), organizations and the community to impact public health; internal collaboration across HR/business functions (eg, org development, engagement, etc.); external collaboration to support employee sense of community, corporate responsibility, and public health; building healthy communities and employer cultures; </t>
  </si>
  <si>
    <t>Address whole person</t>
  </si>
  <si>
    <t>Wellbeing is more personally meaningful and relevant; expanding the concept of well-being and of personal desire for purpose into employer and community-based health initiatives</t>
  </si>
  <si>
    <t>Change the way employer/employee gets care</t>
  </si>
  <si>
    <t>Changing public health and partnering so we all see the need to work together; advocate for payers and employers to recognize and cover pre-morbidity services, align policies to cover well care (emotional and physical) not sick care</t>
  </si>
  <si>
    <t>Connecting employee engagement &amp; EHM</t>
  </si>
  <si>
    <t>Demonstrate impact on employee engagement, satisfaction, social support, and performance; improved employee engagement - integration of consumer choice with meaningful improvement in health and outcomes; research what leads to engagement in health/wellness and the contributions to resiliency, retention, performance, culture, cost, and overall personal, professional and organizational success</t>
  </si>
  <si>
    <t>Global competitiveness</t>
  </si>
  <si>
    <t>If it assists us in selling EHM</t>
  </si>
  <si>
    <t>VOI measurement</t>
  </si>
  <si>
    <t>Provide VOI turnkey tools and a template/steps to a measure VOI; employers can more easily broaden the definition of measurement and tie to business case for leadership, out of HR realm; need data to connect to business strategy; take advantage of momentum to position EHM as a productivity tool, not just claims cost containment; broaden to absence management and holistic wellbeing, not just physical health</t>
  </si>
  <si>
    <t>Define wellness &amp; EHM (so everyone is on the same page)</t>
  </si>
  <si>
    <t>Pulls all multi-dimensions (non-physical elements, "unmentionables"); leverage Gallup wellbeing research; include communities and families; industry-wide definitions for "wellness", "leadership support"; define and develop common view of "culture of health" - can't afford it to be a "buzz term"; better define EHM (is it illness management, wellness promotion, whole population/just at-work, etc.)</t>
  </si>
  <si>
    <t>Redefine the target - wellbeing, engagement, performance</t>
  </si>
  <si>
    <t>company performance as key objective</t>
  </si>
  <si>
    <t>Technology and data</t>
  </si>
  <si>
    <t>Reaching/enabling people; data to be more contextual and predictive, including non-traditional data source (eg, social); technology enabled integration and collaboration - facilitation of the broadened health and productivity</t>
  </si>
  <si>
    <t>WEAKNESSES</t>
  </si>
  <si>
    <t>Value</t>
  </si>
  <si>
    <t>ROI - can be dangerous to set unrealistic expectations on medical outcomes</t>
  </si>
  <si>
    <t>Lack of understanding of full value proposition by employers; management is not rewarded for driving value, etc.; Lack of evidence of impact of community adoption; time to see impact of EHM strategies; too narrow focus on short-term medical cost outcomes; not enough focus on a broader, simpler, more compelling value proposition (ie, intuitive connection between health and valued organizational outcomes such as performance, recruitment, retention)</t>
  </si>
  <si>
    <t xml:space="preserve">Value of health to the individual </t>
  </si>
  <si>
    <t>Not yet connected fully to the individual; strong focus on employer benefits but have we done enough to get it to the individual?</t>
  </si>
  <si>
    <t>+</t>
  </si>
  <si>
    <t>Lack of strong PR with unified communication campaign</t>
  </si>
  <si>
    <t>Don't have consistent, concise, clean and compelling value story; ineffective ability to have method to respond to media focus/attacks; reactive/lack of media presence/marketing; no feel-good media message to date; limited voices - this is growing number who believe/adopt employee health but still limited with need for greater leadership voices/other non-industry partners with enhanced training and development; need to build upon research agenda/credibility</t>
  </si>
  <si>
    <t>No standard definition of health &amp; wellness</t>
  </si>
  <si>
    <t>Lack of clarity of scope and definition of EHM; Is EHM the right term?; no standard definition of health and focus (too many stakeholders); solution ambiguity; Too much focus on biomedical data rather than the "unmentionables" (stress, financial, unhealthy relationships, etc.)</t>
  </si>
  <si>
    <t>Lack of unified approach (now piecemeal with silos. Lack of partnership with employer/consultants/suppliers.</t>
  </si>
  <si>
    <t>Lack of collaboration between program development and other key industries; example - org development and medical care; incentives is paying for SICK care not HEALTH resulting in a lack of collaboration with partners/health care system (fragmentation) - they don't recognize the value of health and wellbeing</t>
  </si>
  <si>
    <t>Lack of accountability</t>
  </si>
  <si>
    <t>EHM is not accountable at the highest level of most organizations, nor are all levels held accountable</t>
  </si>
  <si>
    <t>Lack of sustainability of our efforts</t>
  </si>
  <si>
    <t>Due to industry turnover, fragmentation, lack of standards, data consolidation, budget swings, etc.; lack of strategy - too tactical; checking the box vs. a strategic multi-year plan; short term focus/fix limits the ability to have a sustainable strategic approach of health and wellbeing without addressing aspects of the organization's culture; lack of organizational support for healthy behaviors (eg, vending, cafe, etc.); leadership short term focus; too focused on individual vs. social and structural levels of intervention (eg, culture, organization, environment)</t>
  </si>
  <si>
    <t>THREATS</t>
  </si>
  <si>
    <t>Data security &amp; access</t>
  </si>
  <si>
    <t>Privacy issues; level of distrust from employees regarding the protection of their privacy with wearable technologies and outcomes-based incentive strategies</t>
  </si>
  <si>
    <t>Definitions</t>
  </si>
  <si>
    <t>Narrow definition of wellness; lack of definition of EHM; look at "total organization health" that incorporates engagement, safety, etc.; limited physical definition of wellness and some employers want broader definition</t>
  </si>
  <si>
    <t>EHM is outdated before implemented (fast pace of technology; can be overwhelming to know how to apply); technology - flooded market, with varying degrees of evidence (how to uncover the effective)</t>
  </si>
  <si>
    <t>Criticism - internal and external</t>
  </si>
  <si>
    <t>Negative press (eg, Al Lewis); criticism from industry insiders; reduced credibility in EHM research and outcomes; negative press as a result of government regulation</t>
  </si>
  <si>
    <t>Resistance to culture change</t>
  </si>
  <si>
    <t>Aggressive approaches without adequate stage setting; building trust and consistent messaging/support are key</t>
  </si>
  <si>
    <t>Lack of participatory/consumer oriented approaches</t>
  </si>
  <si>
    <t>"Fix me" mentality both by care and employees; potential for irrelevance to user if we continue to focus on clinical issues v. unmentionables that underly health; haven't reinvented ourselves to think of EHM as a people strategy rather than benefits program; EHM traditionally focuses on physical health measures, not the "unmentionables"; maintaining programs with high clinical quality, while shifting more  of a consumer-centric market</t>
  </si>
  <si>
    <t>Effectively communicating the business case and integrating value into core business objectives</t>
  </si>
  <si>
    <t>Apathy with the value of employers, healthcare system, etc.</t>
  </si>
  <si>
    <t>Difficulty of integration</t>
  </si>
  <si>
    <t>Systems approach: integrating data, identifying the accountable bodies (policy, employees, employers, payers, etc.); silos in thinking within an organization and those that exist with EHM - not integrating with public health, school health; limiting ourselves not looking outside of our discipline; lack of involvement with other disciplines to push our field further</t>
  </si>
  <si>
    <t>Employers exiting the healthcare role</t>
  </si>
  <si>
    <t>Deferring to exchanges</t>
  </si>
  <si>
    <t>Generational differences</t>
  </si>
  <si>
    <t>Old approaches may not work for younger populations; our workers of tomorrow (children) are unhealthy; technology - personal impact on wellbeing (hyperconnectivity, reduced deep social relationships, etc.)</t>
  </si>
  <si>
    <t>Government regulation</t>
  </si>
  <si>
    <t>Lack of clear definitions and understanding; regulators that are not understanding the need for clearer guidelines; uncertainty of ACA litigation and migration of market to public and private exchanges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</si>
</sst>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9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1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1" workbookViewId="0">
      <selection activeCell="I7" sqref="I7:K11"/>
    </sheetView>
  </sheetViews>
  <sheetFormatPr defaultColWidth="8.85546875" defaultRowHeight="15"/>
  <cols>
    <col min="1" max="1" width="11.140625" hidden="1" customWidth="1"/>
    <col min="2" max="2" width="10.140625" hidden="1" customWidth="1"/>
    <col min="3" max="3" width="10.28515625" hidden="1" customWidth="1"/>
    <col min="4" max="4" width="8" customWidth="1"/>
    <col min="5" max="5" width="6.42578125" customWidth="1"/>
    <col min="6" max="6" width="6" customWidth="1"/>
    <col min="7" max="7" width="7.85546875" customWidth="1"/>
    <col min="8" max="8" width="7.28515625" customWidth="1"/>
    <col min="9" max="9" width="5.42578125" customWidth="1"/>
    <col min="10" max="10" width="7.42578125" customWidth="1"/>
    <col min="11" max="11" width="14.28515625" customWidth="1"/>
    <col min="12" max="12" width="17.28515625" customWidth="1"/>
    <col min="13" max="13" width="24.42578125" customWidth="1"/>
    <col min="14" max="14" width="17.7109375" customWidth="1"/>
    <col min="15" max="15" width="29.140625" customWidth="1"/>
    <col min="16" max="16" width="23.7109375" customWidth="1"/>
  </cols>
  <sheetData>
    <row r="1" spans="1:16" s="6" customFormat="1" ht="75">
      <c r="A1" s="43" t="s">
        <v>0</v>
      </c>
      <c r="B1" s="43" t="s">
        <v>1</v>
      </c>
      <c r="C1" s="43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54" t="s">
        <v>9</v>
      </c>
      <c r="K1" s="54" t="s">
        <v>10</v>
      </c>
      <c r="L1" s="49" t="s">
        <v>11</v>
      </c>
      <c r="M1" s="49" t="s">
        <v>12</v>
      </c>
      <c r="N1" s="49" t="s">
        <v>13</v>
      </c>
      <c r="O1" s="49" t="s">
        <v>14</v>
      </c>
      <c r="P1" s="51" t="s">
        <v>15</v>
      </c>
    </row>
    <row r="2" spans="1:16" s="6" customFormat="1" ht="165">
      <c r="A2" s="44"/>
      <c r="B2" s="45"/>
      <c r="C2" s="44"/>
      <c r="D2" s="48">
        <v>63</v>
      </c>
      <c r="E2" s="48">
        <v>9</v>
      </c>
      <c r="F2" s="48">
        <v>9</v>
      </c>
      <c r="G2" s="48">
        <v>9</v>
      </c>
      <c r="H2" s="48">
        <v>27</v>
      </c>
      <c r="I2" s="48">
        <v>27</v>
      </c>
      <c r="J2" s="55">
        <f>AVERAGE(D2:I2)</f>
        <v>24</v>
      </c>
      <c r="K2" s="54" t="s">
        <v>16</v>
      </c>
      <c r="L2" s="50" t="s">
        <v>17</v>
      </c>
      <c r="M2" s="50" t="s">
        <v>18</v>
      </c>
      <c r="N2" s="50" t="s">
        <v>19</v>
      </c>
      <c r="O2" s="50" t="s">
        <v>20</v>
      </c>
      <c r="P2" s="52" t="s">
        <v>21</v>
      </c>
    </row>
    <row r="3" spans="1:16" s="6" customFormat="1" ht="150">
      <c r="A3" s="44"/>
      <c r="B3" s="45"/>
      <c r="C3" s="44"/>
      <c r="D3" s="48">
        <v>35</v>
      </c>
      <c r="E3" s="48">
        <v>81</v>
      </c>
      <c r="F3" s="48">
        <v>27</v>
      </c>
      <c r="G3" s="48">
        <v>27</v>
      </c>
      <c r="H3" s="48">
        <v>27</v>
      </c>
      <c r="I3" s="48">
        <v>81</v>
      </c>
      <c r="J3" s="56">
        <f t="shared" ref="J3:J5" si="0">AVERAGE(D3:I3)</f>
        <v>46.333333333333336</v>
      </c>
      <c r="K3" s="54" t="s">
        <v>22</v>
      </c>
      <c r="L3" s="50" t="s">
        <v>23</v>
      </c>
      <c r="M3" s="50" t="s">
        <v>24</v>
      </c>
      <c r="N3" s="50"/>
      <c r="O3" s="50" t="s">
        <v>25</v>
      </c>
      <c r="P3" s="53" t="s">
        <v>26</v>
      </c>
    </row>
    <row r="4" spans="1:16" s="6" customFormat="1" ht="115.5" customHeight="1">
      <c r="A4" s="44"/>
      <c r="B4" s="45"/>
      <c r="C4" s="44"/>
      <c r="D4" s="48">
        <v>81</v>
      </c>
      <c r="E4" s="48">
        <v>27</v>
      </c>
      <c r="F4" s="48">
        <v>81</v>
      </c>
      <c r="G4" s="48">
        <v>81</v>
      </c>
      <c r="H4" s="48">
        <v>81</v>
      </c>
      <c r="I4" s="48">
        <v>9</v>
      </c>
      <c r="J4" s="54">
        <f t="shared" si="0"/>
        <v>60</v>
      </c>
      <c r="K4" s="54" t="s">
        <v>27</v>
      </c>
      <c r="L4" s="50" t="s">
        <v>28</v>
      </c>
      <c r="M4" s="50" t="s">
        <v>29</v>
      </c>
      <c r="N4" s="50" t="s">
        <v>30</v>
      </c>
      <c r="O4" s="50" t="s">
        <v>31</v>
      </c>
      <c r="P4" s="53" t="s">
        <v>32</v>
      </c>
    </row>
    <row r="5" spans="1:16" s="6" customFormat="1" ht="135">
      <c r="A5" s="44"/>
      <c r="B5" s="45"/>
      <c r="C5" s="44"/>
      <c r="D5" s="48">
        <v>9</v>
      </c>
      <c r="E5" s="48">
        <v>9</v>
      </c>
      <c r="F5" s="48">
        <v>81</v>
      </c>
      <c r="G5" s="48">
        <v>27</v>
      </c>
      <c r="H5" s="48">
        <v>27</v>
      </c>
      <c r="I5" s="48">
        <v>81</v>
      </c>
      <c r="J5" s="54">
        <f t="shared" si="0"/>
        <v>39</v>
      </c>
      <c r="K5" s="54" t="s">
        <v>33</v>
      </c>
      <c r="L5" s="50"/>
      <c r="M5" s="50"/>
      <c r="N5" s="50" t="s">
        <v>34</v>
      </c>
      <c r="O5" s="50" t="s">
        <v>35</v>
      </c>
      <c r="P5" s="53" t="s">
        <v>36</v>
      </c>
    </row>
    <row r="6" spans="1:16" ht="75">
      <c r="A6" s="42"/>
      <c r="B6" s="15" t="s">
        <v>37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"/>
      <c r="P6" s="42"/>
    </row>
    <row r="7" spans="1:16" ht="60">
      <c r="A7" s="42"/>
      <c r="B7" s="42"/>
      <c r="C7" s="42"/>
      <c r="D7" s="42"/>
      <c r="E7" s="42"/>
      <c r="F7" s="42"/>
      <c r="G7" s="42"/>
      <c r="H7" s="42"/>
      <c r="I7" s="57" t="s">
        <v>38</v>
      </c>
      <c r="J7" s="58" t="s">
        <v>9</v>
      </c>
      <c r="K7" s="58" t="s">
        <v>10</v>
      </c>
      <c r="L7" s="42"/>
      <c r="M7" s="42"/>
      <c r="N7" s="42"/>
      <c r="O7" s="42"/>
      <c r="P7" s="42"/>
    </row>
    <row r="8" spans="1:16" ht="60">
      <c r="A8" s="42"/>
      <c r="B8" s="42"/>
      <c r="C8" s="42"/>
      <c r="D8" s="42"/>
      <c r="E8" s="42"/>
      <c r="F8" s="42"/>
      <c r="G8" s="42"/>
      <c r="H8" s="42"/>
      <c r="I8" s="41">
        <v>1</v>
      </c>
      <c r="J8" s="59">
        <f>J4</f>
        <v>60</v>
      </c>
      <c r="K8" s="58" t="s">
        <v>27</v>
      </c>
      <c r="L8" s="42"/>
      <c r="M8" s="42"/>
      <c r="N8" s="42"/>
      <c r="O8" s="42"/>
      <c r="P8" s="42"/>
    </row>
    <row r="9" spans="1:16" ht="45">
      <c r="A9" s="42"/>
      <c r="B9" s="42"/>
      <c r="C9" s="42"/>
      <c r="D9" s="42"/>
      <c r="E9" s="42"/>
      <c r="F9" s="42"/>
      <c r="G9" s="42"/>
      <c r="H9" s="42"/>
      <c r="I9" s="41">
        <v>2</v>
      </c>
      <c r="J9" s="59">
        <f>J3</f>
        <v>46.333333333333336</v>
      </c>
      <c r="K9" s="58" t="s">
        <v>22</v>
      </c>
      <c r="L9" s="42"/>
      <c r="M9" s="42"/>
      <c r="N9" s="42"/>
      <c r="O9" s="42"/>
      <c r="P9" s="42"/>
    </row>
    <row r="10" spans="1:16" ht="75">
      <c r="A10" s="42"/>
      <c r="B10" s="42"/>
      <c r="C10" s="42"/>
      <c r="D10" s="42"/>
      <c r="E10" s="42"/>
      <c r="F10" s="42"/>
      <c r="G10" s="42"/>
      <c r="H10" s="42"/>
      <c r="I10" s="41">
        <v>3</v>
      </c>
      <c r="J10" s="59">
        <f>J5</f>
        <v>39</v>
      </c>
      <c r="K10" s="58" t="s">
        <v>33</v>
      </c>
      <c r="L10" s="42"/>
      <c r="M10" s="42"/>
      <c r="N10" s="42"/>
      <c r="O10" s="42"/>
      <c r="P10" s="42"/>
    </row>
    <row r="11" spans="1:16" ht="45">
      <c r="A11" s="42"/>
      <c r="B11" s="42"/>
      <c r="C11" s="42"/>
      <c r="D11" s="42"/>
      <c r="E11" s="42"/>
      <c r="F11" s="42"/>
      <c r="G11" s="42"/>
      <c r="H11" s="42"/>
      <c r="I11" s="41">
        <v>4</v>
      </c>
      <c r="J11" s="59">
        <f>J2</f>
        <v>24</v>
      </c>
      <c r="K11" s="58" t="s">
        <v>16</v>
      </c>
      <c r="L11" s="42"/>
      <c r="M11" s="42"/>
      <c r="N11" s="42"/>
      <c r="O11" s="42"/>
      <c r="P11" s="4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ySplit="2" topLeftCell="A3" activePane="bottomLeft" state="frozen"/>
      <selection pane="bottomLeft" activeCell="J3" sqref="J3:J8"/>
    </sheetView>
  </sheetViews>
  <sheetFormatPr defaultColWidth="8.85546875" defaultRowHeight="15"/>
  <cols>
    <col min="1" max="1" width="10.28515625" hidden="1" customWidth="1"/>
    <col min="2" max="2" width="9.42578125" hidden="1" customWidth="1"/>
    <col min="3" max="3" width="0" hidden="1" customWidth="1"/>
    <col min="8" max="8" width="8.85546875" style="42"/>
    <col min="10" max="10" width="11.42578125" bestFit="1" customWidth="1"/>
    <col min="11" max="11" width="23.7109375" customWidth="1"/>
    <col min="12" max="12" width="35.7109375" customWidth="1"/>
    <col min="13" max="13" width="4.28515625" bestFit="1" customWidth="1"/>
    <col min="14" max="14" width="3.85546875" bestFit="1" customWidth="1"/>
    <col min="15" max="15" width="6.140625" bestFit="1" customWidth="1"/>
    <col min="16" max="16" width="4.140625" bestFit="1" customWidth="1"/>
    <col min="17" max="17" width="7.7109375" bestFit="1" customWidth="1"/>
    <col min="18" max="18" width="8.7109375" bestFit="1" customWidth="1"/>
    <col min="19" max="19" width="4.7109375" bestFit="1" customWidth="1"/>
    <col min="20" max="21" width="6" bestFit="1" customWidth="1"/>
    <col min="22" max="22" width="5.140625" bestFit="1" customWidth="1"/>
    <col min="23" max="23" width="3.85546875" bestFit="1" customWidth="1"/>
    <col min="24" max="24" width="6.28515625" bestFit="1" customWidth="1"/>
    <col min="25" max="25" width="7.7109375" bestFit="1" customWidth="1"/>
    <col min="26" max="26" width="9.140625" bestFit="1" customWidth="1"/>
  </cols>
  <sheetData>
    <row r="1" spans="1:26" s="23" customFormat="1" ht="2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61" t="s">
        <v>39</v>
      </c>
      <c r="N1" s="61"/>
      <c r="O1" s="61"/>
      <c r="P1" s="61"/>
      <c r="Q1" s="61"/>
      <c r="R1" s="62" t="s">
        <v>40</v>
      </c>
      <c r="S1" s="62"/>
      <c r="T1" s="62"/>
      <c r="U1" s="62"/>
      <c r="V1" s="62"/>
      <c r="W1" s="62"/>
      <c r="X1" s="61" t="s">
        <v>41</v>
      </c>
      <c r="Y1" s="61"/>
      <c r="Z1" s="60" t="s">
        <v>42</v>
      </c>
    </row>
    <row r="2" spans="1:26" s="40" customFormat="1" ht="59.1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16" t="s">
        <v>43</v>
      </c>
      <c r="L2" s="16" t="s">
        <v>44</v>
      </c>
      <c r="M2" s="30" t="s">
        <v>45</v>
      </c>
      <c r="N2" s="31" t="s">
        <v>46</v>
      </c>
      <c r="O2" s="31" t="s">
        <v>47</v>
      </c>
      <c r="P2" s="31" t="s">
        <v>48</v>
      </c>
      <c r="Q2" s="31" t="s">
        <v>49</v>
      </c>
      <c r="R2" s="3" t="s">
        <v>50</v>
      </c>
      <c r="S2" s="27" t="s">
        <v>51</v>
      </c>
      <c r="T2" s="28" t="s">
        <v>52</v>
      </c>
      <c r="U2" s="28" t="s">
        <v>53</v>
      </c>
      <c r="V2" s="28" t="s">
        <v>54</v>
      </c>
      <c r="W2" s="28" t="s">
        <v>55</v>
      </c>
      <c r="X2" s="30" t="s">
        <v>56</v>
      </c>
      <c r="Y2" s="30" t="s">
        <v>57</v>
      </c>
      <c r="Z2" s="28" t="s">
        <v>58</v>
      </c>
    </row>
    <row r="3" spans="1:26" ht="68.25" customHeight="1">
      <c r="A3" s="44"/>
      <c r="B3" s="45"/>
      <c r="C3" s="44"/>
      <c r="D3" s="44">
        <v>49</v>
      </c>
      <c r="E3" s="44">
        <v>27</v>
      </c>
      <c r="F3" s="44">
        <v>81</v>
      </c>
      <c r="G3" s="44">
        <v>9</v>
      </c>
      <c r="H3" s="44">
        <v>9</v>
      </c>
      <c r="I3" s="44">
        <v>9</v>
      </c>
      <c r="J3" s="44">
        <f>AVERAGE(D3:I3)</f>
        <v>30.666666666666668</v>
      </c>
      <c r="K3" s="19" t="s">
        <v>59</v>
      </c>
      <c r="L3" s="18" t="s">
        <v>60</v>
      </c>
      <c r="M3" s="32"/>
      <c r="N3" s="33"/>
      <c r="O3" s="33"/>
      <c r="P3" s="33" t="s">
        <v>61</v>
      </c>
      <c r="Q3" s="33"/>
      <c r="R3" s="4"/>
      <c r="S3" s="4"/>
      <c r="T3" s="4" t="s">
        <v>61</v>
      </c>
      <c r="U3" s="4"/>
      <c r="V3" s="4"/>
      <c r="W3" s="4" t="s">
        <v>61</v>
      </c>
      <c r="X3" s="33" t="s">
        <v>61</v>
      </c>
      <c r="Y3" s="33"/>
      <c r="Z3" s="4"/>
    </row>
    <row r="4" spans="1:26" ht="91.5" customHeight="1">
      <c r="A4" s="44"/>
      <c r="B4" s="45"/>
      <c r="C4" s="44"/>
      <c r="D4" s="44">
        <v>36</v>
      </c>
      <c r="E4" s="44">
        <v>81</v>
      </c>
      <c r="F4" s="44">
        <v>9</v>
      </c>
      <c r="G4" s="44">
        <v>9</v>
      </c>
      <c r="H4" s="44">
        <v>81</v>
      </c>
      <c r="I4" s="44">
        <v>27</v>
      </c>
      <c r="J4" s="44">
        <f t="shared" ref="J4:J19" si="0">AVERAGE(D4:I4)</f>
        <v>40.5</v>
      </c>
      <c r="K4" s="19" t="s">
        <v>62</v>
      </c>
      <c r="L4" s="18" t="s">
        <v>63</v>
      </c>
      <c r="M4" s="33"/>
      <c r="N4" s="33"/>
      <c r="O4" s="33"/>
      <c r="P4" s="33"/>
      <c r="Q4" s="33" t="s">
        <v>61</v>
      </c>
      <c r="R4" s="4"/>
      <c r="S4" s="4"/>
      <c r="T4" s="4"/>
      <c r="U4" s="4"/>
      <c r="V4" s="4"/>
      <c r="W4" s="4"/>
      <c r="X4" s="33"/>
      <c r="Y4" s="33"/>
      <c r="Z4" s="4"/>
    </row>
    <row r="5" spans="1:26" ht="141" customHeight="1">
      <c r="A5" s="44"/>
      <c r="B5" s="45"/>
      <c r="C5" s="44"/>
      <c r="D5" s="44">
        <v>81</v>
      </c>
      <c r="E5" s="44">
        <v>81</v>
      </c>
      <c r="F5" s="44">
        <v>81</v>
      </c>
      <c r="G5" s="44">
        <v>3</v>
      </c>
      <c r="H5" s="44">
        <v>27</v>
      </c>
      <c r="I5" s="44">
        <v>27</v>
      </c>
      <c r="J5" s="44">
        <f t="shared" si="0"/>
        <v>50</v>
      </c>
      <c r="K5" s="19" t="s">
        <v>64</v>
      </c>
      <c r="L5" s="18" t="s">
        <v>65</v>
      </c>
      <c r="M5" s="33" t="s">
        <v>61</v>
      </c>
      <c r="N5" s="33" t="s">
        <v>61</v>
      </c>
      <c r="O5" s="33" t="s">
        <v>61</v>
      </c>
      <c r="P5" s="33" t="s">
        <v>61</v>
      </c>
      <c r="Q5" s="33" t="s">
        <v>61</v>
      </c>
      <c r="R5" s="4" t="s">
        <v>61</v>
      </c>
      <c r="S5" s="4" t="s">
        <v>61</v>
      </c>
      <c r="T5" s="4" t="s">
        <v>61</v>
      </c>
      <c r="U5" s="4" t="s">
        <v>61</v>
      </c>
      <c r="V5" s="4" t="s">
        <v>61</v>
      </c>
      <c r="W5" s="4" t="s">
        <v>61</v>
      </c>
      <c r="X5" s="33" t="s">
        <v>61</v>
      </c>
      <c r="Y5" s="33" t="s">
        <v>61</v>
      </c>
      <c r="Z5" s="4" t="s">
        <v>61</v>
      </c>
    </row>
    <row r="6" spans="1:26" ht="104.25" customHeight="1">
      <c r="A6" s="44"/>
      <c r="B6" s="45"/>
      <c r="C6" s="44"/>
      <c r="D6" s="44">
        <v>81</v>
      </c>
      <c r="E6" s="44">
        <v>27</v>
      </c>
      <c r="F6" s="44">
        <v>81</v>
      </c>
      <c r="G6" s="44">
        <v>27</v>
      </c>
      <c r="H6" s="44">
        <v>81</v>
      </c>
      <c r="I6" s="44">
        <v>27</v>
      </c>
      <c r="J6" s="44">
        <f t="shared" si="0"/>
        <v>54</v>
      </c>
      <c r="K6" s="17" t="s">
        <v>66</v>
      </c>
      <c r="L6" s="20" t="s">
        <v>67</v>
      </c>
      <c r="M6" s="33"/>
      <c r="N6" s="33" t="s">
        <v>61</v>
      </c>
      <c r="O6" s="33"/>
      <c r="P6" s="33" t="s">
        <v>61</v>
      </c>
      <c r="Q6" s="33"/>
      <c r="R6" s="4"/>
      <c r="S6" s="4"/>
      <c r="T6" s="4"/>
      <c r="U6" s="4"/>
      <c r="V6" s="4"/>
      <c r="W6" s="4"/>
      <c r="X6" s="33"/>
      <c r="Y6" s="33"/>
      <c r="Z6" s="4"/>
    </row>
    <row r="7" spans="1:26" ht="20.25" customHeight="1">
      <c r="A7" s="44"/>
      <c r="B7" s="45"/>
      <c r="C7" s="44"/>
      <c r="D7" s="44">
        <v>0</v>
      </c>
      <c r="E7" s="44">
        <v>9</v>
      </c>
      <c r="F7" s="44">
        <v>27</v>
      </c>
      <c r="G7" s="44">
        <v>9</v>
      </c>
      <c r="H7" s="44">
        <v>9</v>
      </c>
      <c r="I7" s="44">
        <v>9</v>
      </c>
      <c r="J7" s="44">
        <f t="shared" si="0"/>
        <v>10.5</v>
      </c>
      <c r="K7" s="36" t="s">
        <v>68</v>
      </c>
      <c r="L7" s="26" t="s">
        <v>69</v>
      </c>
      <c r="M7" s="33" t="s">
        <v>61</v>
      </c>
      <c r="N7" s="33"/>
      <c r="O7" s="33"/>
      <c r="P7" s="33"/>
      <c r="Q7" s="33"/>
      <c r="R7" s="4"/>
      <c r="S7" s="4"/>
      <c r="T7" s="4"/>
      <c r="U7" s="4"/>
      <c r="V7" s="4"/>
      <c r="W7" s="4"/>
      <c r="X7" s="33"/>
      <c r="Y7" s="33"/>
      <c r="Z7" s="4"/>
    </row>
    <row r="8" spans="1:26" ht="31.5" customHeight="1">
      <c r="A8" s="44"/>
      <c r="B8" s="45"/>
      <c r="C8" s="44"/>
      <c r="D8" s="44">
        <v>0</v>
      </c>
      <c r="E8" s="44">
        <v>9</v>
      </c>
      <c r="F8" s="44">
        <v>81</v>
      </c>
      <c r="G8" s="44">
        <v>9</v>
      </c>
      <c r="H8" s="44">
        <v>9</v>
      </c>
      <c r="I8" s="44">
        <v>3</v>
      </c>
      <c r="J8" s="44">
        <f t="shared" si="0"/>
        <v>18.5</v>
      </c>
      <c r="K8" s="36" t="s">
        <v>70</v>
      </c>
      <c r="L8" s="37"/>
      <c r="M8" s="33"/>
      <c r="N8" s="33"/>
      <c r="O8" s="33"/>
      <c r="P8" s="33"/>
      <c r="Q8" s="33"/>
      <c r="R8" s="4"/>
      <c r="S8" s="4"/>
      <c r="T8" s="4"/>
      <c r="U8" s="4"/>
      <c r="V8" s="4"/>
      <c r="W8" s="4"/>
      <c r="X8" s="33"/>
      <c r="Y8" s="33"/>
      <c r="Z8" s="4"/>
    </row>
    <row r="9" spans="1:26">
      <c r="A9" s="44"/>
      <c r="B9" s="45"/>
      <c r="C9" s="44"/>
      <c r="D9" s="44"/>
      <c r="E9" s="44"/>
      <c r="F9" s="44"/>
      <c r="G9" s="44"/>
      <c r="H9" s="44"/>
      <c r="I9" s="44"/>
      <c r="J9" s="44"/>
      <c r="K9" s="38"/>
      <c r="L9" s="39"/>
      <c r="M9" s="34"/>
      <c r="N9" s="34"/>
      <c r="O9" s="34"/>
      <c r="P9" s="34"/>
      <c r="Q9" s="34"/>
      <c r="R9" s="2"/>
      <c r="S9" s="2"/>
      <c r="T9" s="2"/>
      <c r="U9" s="2"/>
      <c r="V9" s="2"/>
      <c r="W9" s="2"/>
      <c r="X9" s="34"/>
      <c r="Y9" s="34"/>
      <c r="Z9" s="2"/>
    </row>
    <row r="10" spans="1:26" ht="37.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16" t="s">
        <v>71</v>
      </c>
      <c r="L10" s="16" t="s">
        <v>44</v>
      </c>
      <c r="M10" s="8"/>
      <c r="N10" s="9"/>
      <c r="O10" s="9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</row>
    <row r="11" spans="1:26" ht="128.25" customHeight="1">
      <c r="A11" s="44"/>
      <c r="B11" s="45"/>
      <c r="C11" s="44"/>
      <c r="D11" s="44">
        <v>56</v>
      </c>
      <c r="E11" s="44">
        <v>81</v>
      </c>
      <c r="F11" s="44">
        <v>81</v>
      </c>
      <c r="G11" s="44">
        <v>9</v>
      </c>
      <c r="H11" s="44">
        <v>27</v>
      </c>
      <c r="I11" s="44">
        <v>27</v>
      </c>
      <c r="J11" s="44">
        <f t="shared" si="0"/>
        <v>46.833333333333336</v>
      </c>
      <c r="K11" s="19" t="s">
        <v>72</v>
      </c>
      <c r="L11" s="18" t="s">
        <v>73</v>
      </c>
      <c r="M11" s="33" t="s">
        <v>61</v>
      </c>
      <c r="N11" s="33" t="s">
        <v>61</v>
      </c>
      <c r="O11" s="33" t="s">
        <v>61</v>
      </c>
      <c r="P11" s="33" t="s">
        <v>61</v>
      </c>
      <c r="Q11" s="33" t="s">
        <v>61</v>
      </c>
      <c r="R11" s="4"/>
      <c r="S11" s="2"/>
      <c r="T11" s="2"/>
      <c r="U11" s="2"/>
      <c r="V11" s="2"/>
      <c r="W11" s="2"/>
      <c r="X11" s="34"/>
      <c r="Y11" s="34" t="s">
        <v>61</v>
      </c>
      <c r="Z11" s="2"/>
    </row>
    <row r="12" spans="1:26" ht="66.75" customHeight="1">
      <c r="A12" s="44"/>
      <c r="B12" s="45"/>
      <c r="C12" s="44"/>
      <c r="D12" s="44">
        <v>81</v>
      </c>
      <c r="E12" s="44">
        <v>9</v>
      </c>
      <c r="F12" s="44">
        <v>9</v>
      </c>
      <c r="G12" s="44">
        <v>27</v>
      </c>
      <c r="H12" s="44">
        <v>81</v>
      </c>
      <c r="I12" s="44">
        <v>9</v>
      </c>
      <c r="J12" s="44">
        <f t="shared" si="0"/>
        <v>36</v>
      </c>
      <c r="K12" s="36" t="s">
        <v>74</v>
      </c>
      <c r="L12" s="20" t="s">
        <v>75</v>
      </c>
      <c r="M12" s="33"/>
      <c r="N12" s="33"/>
      <c r="O12" s="33"/>
      <c r="P12" s="33"/>
      <c r="Q12" s="33" t="s">
        <v>61</v>
      </c>
      <c r="R12" s="4"/>
      <c r="S12" s="2"/>
      <c r="T12" s="2"/>
      <c r="U12" s="2"/>
      <c r="V12" s="2"/>
      <c r="W12" s="2"/>
      <c r="X12" s="34"/>
      <c r="Y12" s="34"/>
      <c r="Z12" s="2"/>
    </row>
    <row r="13" spans="1:26" ht="78" customHeight="1">
      <c r="A13" s="44"/>
      <c r="B13" s="45"/>
      <c r="C13" s="44"/>
      <c r="D13" s="44">
        <v>25</v>
      </c>
      <c r="E13" s="44">
        <v>9</v>
      </c>
      <c r="F13" s="44">
        <v>1</v>
      </c>
      <c r="G13" s="44">
        <v>3</v>
      </c>
      <c r="H13" s="44">
        <v>9</v>
      </c>
      <c r="I13" s="44">
        <v>3</v>
      </c>
      <c r="J13" s="44">
        <f t="shared" si="0"/>
        <v>8.3333333333333339</v>
      </c>
      <c r="K13" s="17" t="s">
        <v>76</v>
      </c>
      <c r="L13" s="20" t="s">
        <v>77</v>
      </c>
      <c r="M13" s="33"/>
      <c r="N13" s="33"/>
      <c r="O13" s="33"/>
      <c r="P13" s="33"/>
      <c r="Q13" s="33"/>
      <c r="R13" s="4"/>
      <c r="S13" s="2"/>
      <c r="T13" s="2"/>
      <c r="U13" s="2"/>
      <c r="V13" s="2"/>
      <c r="W13" s="2"/>
      <c r="X13" s="34"/>
      <c r="Y13" s="34"/>
      <c r="Z13" s="2"/>
    </row>
    <row r="14" spans="1:26" ht="141">
      <c r="A14" s="44"/>
      <c r="B14" s="45"/>
      <c r="C14" s="44"/>
      <c r="D14" s="44">
        <v>81</v>
      </c>
      <c r="E14" s="44">
        <v>27</v>
      </c>
      <c r="F14" s="44">
        <v>9</v>
      </c>
      <c r="G14" s="44">
        <v>81</v>
      </c>
      <c r="H14" s="44">
        <v>9</v>
      </c>
      <c r="I14" s="44">
        <v>81</v>
      </c>
      <c r="J14" s="44">
        <f t="shared" si="0"/>
        <v>48</v>
      </c>
      <c r="K14" s="19" t="s">
        <v>78</v>
      </c>
      <c r="L14" s="18" t="s">
        <v>79</v>
      </c>
      <c r="M14" s="33"/>
      <c r="N14" s="33"/>
      <c r="O14" s="33" t="s">
        <v>61</v>
      </c>
      <c r="P14" s="33"/>
      <c r="Q14" s="33" t="s">
        <v>61</v>
      </c>
      <c r="R14" s="24"/>
      <c r="S14" s="35"/>
      <c r="T14" s="35"/>
      <c r="U14" s="35"/>
      <c r="V14" s="35"/>
      <c r="W14" s="35"/>
      <c r="X14" s="34"/>
      <c r="Y14" s="34"/>
      <c r="Z14" s="35"/>
    </row>
    <row r="15" spans="1:26" ht="38.25" customHeight="1">
      <c r="A15" s="44"/>
      <c r="B15" s="45"/>
      <c r="C15" s="44"/>
      <c r="D15" s="44">
        <v>30</v>
      </c>
      <c r="E15" s="44">
        <v>3</v>
      </c>
      <c r="F15" s="44">
        <v>1</v>
      </c>
      <c r="G15" s="44">
        <v>9</v>
      </c>
      <c r="H15" s="44">
        <v>9</v>
      </c>
      <c r="I15" s="44">
        <v>1</v>
      </c>
      <c r="J15" s="44">
        <f t="shared" si="0"/>
        <v>8.8333333333333339</v>
      </c>
      <c r="K15" s="36" t="s">
        <v>80</v>
      </c>
      <c r="L15" s="26" t="s">
        <v>81</v>
      </c>
      <c r="M15" s="33"/>
      <c r="N15" s="33"/>
      <c r="O15" s="33"/>
      <c r="P15" s="33"/>
      <c r="Q15" s="33" t="s">
        <v>61</v>
      </c>
      <c r="R15" s="24"/>
      <c r="S15" s="35"/>
      <c r="T15" s="35"/>
      <c r="U15" s="35"/>
      <c r="V15" s="35"/>
      <c r="W15" s="35"/>
      <c r="X15" s="34"/>
      <c r="Y15" s="34"/>
      <c r="Z15" s="35"/>
    </row>
    <row r="16" spans="1:26" ht="141">
      <c r="A16" s="44"/>
      <c r="B16" s="45"/>
      <c r="C16" s="44"/>
      <c r="D16" s="44">
        <v>56</v>
      </c>
      <c r="E16" s="44">
        <v>27</v>
      </c>
      <c r="F16" s="44">
        <v>9</v>
      </c>
      <c r="G16" s="44">
        <v>9</v>
      </c>
      <c r="H16" s="44">
        <v>9</v>
      </c>
      <c r="I16" s="44">
        <v>27</v>
      </c>
      <c r="J16" s="44">
        <f t="shared" si="0"/>
        <v>22.833333333333332</v>
      </c>
      <c r="K16" s="17" t="s">
        <v>82</v>
      </c>
      <c r="L16" s="18" t="s">
        <v>83</v>
      </c>
      <c r="M16" s="32"/>
      <c r="N16" s="33"/>
      <c r="O16" s="33"/>
      <c r="P16" s="33" t="s">
        <v>61</v>
      </c>
      <c r="Q16" s="33"/>
      <c r="R16" s="24" t="s">
        <v>61</v>
      </c>
      <c r="S16" s="35"/>
      <c r="T16" s="35" t="s">
        <v>61</v>
      </c>
      <c r="U16" s="35"/>
      <c r="V16" s="35"/>
      <c r="W16" s="35" t="s">
        <v>61</v>
      </c>
      <c r="X16" s="34"/>
      <c r="Y16" s="34"/>
      <c r="Z16" s="35"/>
    </row>
    <row r="17" spans="1:26" ht="128.25">
      <c r="A17" s="44"/>
      <c r="B17" s="45"/>
      <c r="C17" s="44"/>
      <c r="D17" s="44">
        <v>42</v>
      </c>
      <c r="E17" s="44">
        <v>3</v>
      </c>
      <c r="F17" s="44">
        <v>81</v>
      </c>
      <c r="G17" s="44">
        <v>27</v>
      </c>
      <c r="H17" s="44">
        <v>9</v>
      </c>
      <c r="I17" s="44">
        <v>81</v>
      </c>
      <c r="J17" s="44">
        <f t="shared" si="0"/>
        <v>40.5</v>
      </c>
      <c r="K17" s="19" t="s">
        <v>84</v>
      </c>
      <c r="L17" s="18" t="s">
        <v>85</v>
      </c>
      <c r="M17" s="33"/>
      <c r="N17" s="33"/>
      <c r="O17" s="33"/>
      <c r="P17" s="33"/>
      <c r="Q17" s="33"/>
      <c r="R17" s="24"/>
      <c r="S17" s="35"/>
      <c r="T17" s="35"/>
      <c r="U17" s="35"/>
      <c r="V17" s="35"/>
      <c r="W17" s="35"/>
      <c r="X17" s="34"/>
      <c r="Y17" s="34"/>
      <c r="Z17" s="35"/>
    </row>
    <row r="18" spans="1:26" ht="45.75" customHeight="1">
      <c r="A18" s="44"/>
      <c r="B18" s="45"/>
      <c r="C18" s="44"/>
      <c r="D18" s="44">
        <v>9</v>
      </c>
      <c r="E18" s="44">
        <v>3</v>
      </c>
      <c r="F18" s="44">
        <v>9</v>
      </c>
      <c r="G18" s="44">
        <v>9</v>
      </c>
      <c r="H18" s="44">
        <v>9</v>
      </c>
      <c r="I18" s="44">
        <v>81</v>
      </c>
      <c r="J18" s="44">
        <f t="shared" si="0"/>
        <v>20</v>
      </c>
      <c r="K18" s="17" t="s">
        <v>86</v>
      </c>
      <c r="L18" s="25" t="s">
        <v>87</v>
      </c>
      <c r="M18" s="33"/>
      <c r="N18" s="33"/>
      <c r="O18" s="33"/>
      <c r="P18" s="33"/>
      <c r="Q18" s="33"/>
      <c r="R18" s="4"/>
      <c r="S18" s="2"/>
      <c r="T18" s="2"/>
      <c r="U18" s="2"/>
      <c r="V18" s="2"/>
      <c r="W18" s="2"/>
      <c r="X18" s="34"/>
      <c r="Y18" s="34"/>
      <c r="Z18" s="2"/>
    </row>
    <row r="19" spans="1:26" ht="77.25">
      <c r="A19" s="44"/>
      <c r="B19" s="45"/>
      <c r="C19" s="44"/>
      <c r="D19" s="44">
        <v>25</v>
      </c>
      <c r="E19" s="44">
        <v>9</v>
      </c>
      <c r="F19" s="44">
        <v>9</v>
      </c>
      <c r="G19" s="44">
        <v>9</v>
      </c>
      <c r="H19" s="41">
        <v>27</v>
      </c>
      <c r="I19" s="44">
        <v>9</v>
      </c>
      <c r="J19" s="44">
        <f t="shared" si="0"/>
        <v>14.666666666666666</v>
      </c>
      <c r="K19" s="17" t="s">
        <v>88</v>
      </c>
      <c r="L19" s="18" t="s">
        <v>89</v>
      </c>
      <c r="M19" s="33"/>
      <c r="N19" s="33"/>
      <c r="O19" s="33"/>
      <c r="P19" s="33" t="s">
        <v>61</v>
      </c>
      <c r="Q19" s="33" t="s">
        <v>61</v>
      </c>
      <c r="R19" s="4"/>
      <c r="S19" s="2"/>
      <c r="T19" s="2"/>
      <c r="U19" s="2"/>
      <c r="V19" s="2"/>
      <c r="W19" s="2"/>
      <c r="X19" s="34"/>
      <c r="Y19" s="34"/>
      <c r="Z19" s="2"/>
    </row>
    <row r="20" spans="1:26" ht="75">
      <c r="A20" s="42"/>
      <c r="B20" s="15" t="s">
        <v>37</v>
      </c>
      <c r="C20" s="42"/>
      <c r="D20" s="42"/>
      <c r="E20" s="42"/>
      <c r="F20" s="42"/>
      <c r="G20" s="42"/>
      <c r="I20" s="42"/>
      <c r="J20" s="42"/>
      <c r="K20" s="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>
      <c r="A21" s="42"/>
      <c r="B21" s="42"/>
      <c r="C21" s="42"/>
      <c r="D21" s="42"/>
      <c r="E21" s="42"/>
      <c r="F21" s="42"/>
      <c r="G21" s="42"/>
      <c r="I21" s="42"/>
      <c r="J21" s="42"/>
      <c r="K21" s="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>
      <c r="A22" s="42"/>
      <c r="B22" s="42"/>
      <c r="C22" s="42"/>
      <c r="D22" s="42"/>
      <c r="E22" s="42"/>
      <c r="F22" s="42"/>
      <c r="G22" s="42"/>
      <c r="I22" s="42"/>
      <c r="J22" s="42"/>
      <c r="K22" s="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>
      <c r="A23" s="42"/>
      <c r="B23" s="42"/>
      <c r="C23" s="42"/>
      <c r="D23" s="42"/>
      <c r="E23" s="42"/>
      <c r="F23" s="42"/>
      <c r="G23" s="42"/>
      <c r="I23" s="42"/>
      <c r="J23" s="42"/>
      <c r="K23" s="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</sheetData>
  <mergeCells count="3">
    <mergeCell ref="M1:Q1"/>
    <mergeCell ref="R1:W1"/>
    <mergeCell ref="X1:Y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ySplit="2" topLeftCell="A3" activePane="bottomLeft" state="frozen"/>
      <selection pane="bottomLeft" activeCell="D2" sqref="D2:I2"/>
    </sheetView>
  </sheetViews>
  <sheetFormatPr defaultColWidth="8.85546875" defaultRowHeight="15"/>
  <cols>
    <col min="1" max="1" width="10.140625" hidden="1" customWidth="1"/>
    <col min="2" max="2" width="9.85546875" hidden="1" customWidth="1"/>
    <col min="3" max="3" width="0" hidden="1" customWidth="1"/>
    <col min="10" max="10" width="11.42578125" bestFit="1" customWidth="1"/>
    <col min="11" max="11" width="27.85546875" customWidth="1"/>
    <col min="12" max="12" width="36.42578125" customWidth="1"/>
    <col min="13" max="13" width="4.28515625" bestFit="1" customWidth="1"/>
    <col min="14" max="14" width="3.85546875" bestFit="1" customWidth="1"/>
    <col min="15" max="15" width="6.140625" bestFit="1" customWidth="1"/>
    <col min="16" max="16" width="4.140625" bestFit="1" customWidth="1"/>
    <col min="17" max="17" width="7.7109375" bestFit="1" customWidth="1"/>
    <col min="18" max="18" width="8.7109375" bestFit="1" customWidth="1"/>
    <col min="19" max="19" width="4.7109375" bestFit="1" customWidth="1"/>
    <col min="20" max="21" width="6" bestFit="1" customWidth="1"/>
    <col min="22" max="23" width="5.140625" bestFit="1" customWidth="1"/>
    <col min="24" max="24" width="6.28515625" bestFit="1" customWidth="1"/>
    <col min="25" max="25" width="7.7109375" bestFit="1" customWidth="1"/>
    <col min="26" max="26" width="9.140625" bestFit="1" customWidth="1"/>
  </cols>
  <sheetData>
    <row r="1" spans="1:26" s="23" customFormat="1" ht="21">
      <c r="M1" s="61" t="s">
        <v>39</v>
      </c>
      <c r="N1" s="61"/>
      <c r="O1" s="61"/>
      <c r="P1" s="61"/>
      <c r="Q1" s="61"/>
      <c r="R1" s="62" t="s">
        <v>40</v>
      </c>
      <c r="S1" s="62"/>
      <c r="T1" s="62"/>
      <c r="U1" s="62"/>
      <c r="V1" s="62"/>
      <c r="W1" s="62"/>
      <c r="X1" s="61" t="s">
        <v>41</v>
      </c>
      <c r="Y1" s="61"/>
      <c r="Z1" s="60" t="s">
        <v>42</v>
      </c>
    </row>
    <row r="2" spans="1:26" s="29" customFormat="1" ht="54.95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16" t="s">
        <v>90</v>
      </c>
      <c r="L2" s="16" t="s">
        <v>44</v>
      </c>
      <c r="M2" s="30" t="s">
        <v>45</v>
      </c>
      <c r="N2" s="31" t="s">
        <v>46</v>
      </c>
      <c r="O2" s="31" t="s">
        <v>47</v>
      </c>
      <c r="P2" s="31" t="s">
        <v>48</v>
      </c>
      <c r="Q2" s="31" t="s">
        <v>49</v>
      </c>
      <c r="R2" s="3" t="s">
        <v>50</v>
      </c>
      <c r="S2" s="27" t="s">
        <v>51</v>
      </c>
      <c r="T2" s="28" t="s">
        <v>52</v>
      </c>
      <c r="U2" s="28" t="s">
        <v>53</v>
      </c>
      <c r="V2" s="28" t="s">
        <v>54</v>
      </c>
      <c r="W2" s="28" t="s">
        <v>91</v>
      </c>
      <c r="X2" s="30" t="s">
        <v>56</v>
      </c>
      <c r="Y2" s="30" t="s">
        <v>57</v>
      </c>
      <c r="Z2" s="28" t="s">
        <v>58</v>
      </c>
    </row>
    <row r="3" spans="1:26" ht="141">
      <c r="A3" s="44"/>
      <c r="B3" s="45"/>
      <c r="C3" s="44"/>
      <c r="D3" s="44">
        <v>25</v>
      </c>
      <c r="E3" s="44">
        <v>3</v>
      </c>
      <c r="F3" s="44">
        <v>81</v>
      </c>
      <c r="G3" s="44">
        <v>27</v>
      </c>
      <c r="H3" s="44">
        <v>3</v>
      </c>
      <c r="I3" s="44">
        <v>9</v>
      </c>
      <c r="J3" s="44">
        <f t="shared" ref="J3:J10" si="0">AVERAGE(D3:I3)</f>
        <v>24.666666666666668</v>
      </c>
      <c r="K3" s="17" t="s">
        <v>92</v>
      </c>
      <c r="L3" s="18" t="s">
        <v>93</v>
      </c>
      <c r="M3" s="32"/>
      <c r="N3" s="33"/>
      <c r="O3" s="33"/>
      <c r="P3" s="33"/>
      <c r="Q3" s="33"/>
      <c r="R3" s="4" t="s">
        <v>61</v>
      </c>
      <c r="S3" s="4"/>
      <c r="T3" s="4"/>
      <c r="U3" s="4"/>
      <c r="V3" s="4"/>
      <c r="W3" s="4" t="s">
        <v>61</v>
      </c>
      <c r="X3" s="33" t="s">
        <v>61</v>
      </c>
      <c r="Y3" s="33"/>
      <c r="Z3" s="4"/>
    </row>
    <row r="4" spans="1:26" ht="39">
      <c r="A4" s="44"/>
      <c r="B4" s="45"/>
      <c r="C4" s="44"/>
      <c r="D4" s="44">
        <v>49</v>
      </c>
      <c r="E4" s="44">
        <v>27</v>
      </c>
      <c r="F4" s="44">
        <v>1</v>
      </c>
      <c r="G4" s="44">
        <v>9</v>
      </c>
      <c r="H4" s="44">
        <v>3</v>
      </c>
      <c r="I4" s="44">
        <v>9</v>
      </c>
      <c r="J4" s="44">
        <f t="shared" si="0"/>
        <v>16.333333333333332</v>
      </c>
      <c r="K4" s="17" t="s">
        <v>94</v>
      </c>
      <c r="L4" s="18" t="s">
        <v>95</v>
      </c>
      <c r="M4" s="33"/>
      <c r="N4" s="33"/>
      <c r="O4" s="33"/>
      <c r="P4" s="33"/>
      <c r="Q4" s="33"/>
      <c r="R4" s="4"/>
      <c r="S4" s="4"/>
      <c r="T4" s="4"/>
      <c r="U4" s="4"/>
      <c r="V4" s="4"/>
      <c r="W4" s="4" t="s">
        <v>96</v>
      </c>
      <c r="X4" s="33"/>
      <c r="Y4" s="33"/>
      <c r="Z4" s="4"/>
    </row>
    <row r="5" spans="1:26" ht="153.75">
      <c r="A5" s="44"/>
      <c r="B5" s="45"/>
      <c r="C5" s="44"/>
      <c r="D5" s="44">
        <v>25</v>
      </c>
      <c r="E5" s="44">
        <v>9</v>
      </c>
      <c r="F5" s="44">
        <v>81</v>
      </c>
      <c r="G5" s="44">
        <v>27</v>
      </c>
      <c r="H5" s="44">
        <v>27</v>
      </c>
      <c r="I5" s="44">
        <v>81</v>
      </c>
      <c r="J5" s="44">
        <f t="shared" si="0"/>
        <v>41.666666666666664</v>
      </c>
      <c r="K5" s="19" t="s">
        <v>97</v>
      </c>
      <c r="L5" s="18" t="s">
        <v>98</v>
      </c>
      <c r="M5" s="32"/>
      <c r="N5" s="33"/>
      <c r="O5" s="33"/>
      <c r="P5" s="33"/>
      <c r="Q5" s="33"/>
      <c r="R5" s="24" t="s">
        <v>61</v>
      </c>
      <c r="S5" s="24"/>
      <c r="T5" s="24"/>
      <c r="U5" s="24"/>
      <c r="V5" s="24"/>
      <c r="W5" s="24"/>
      <c r="X5" s="33"/>
      <c r="Y5" s="33"/>
      <c r="Z5" s="24" t="s">
        <v>61</v>
      </c>
    </row>
    <row r="6" spans="1:26" ht="90">
      <c r="A6" s="44"/>
      <c r="B6" s="45"/>
      <c r="C6" s="44"/>
      <c r="D6" s="44">
        <v>56</v>
      </c>
      <c r="E6" s="44">
        <v>9</v>
      </c>
      <c r="F6" s="44">
        <v>81</v>
      </c>
      <c r="G6" s="44">
        <v>81</v>
      </c>
      <c r="H6" s="44">
        <v>9</v>
      </c>
      <c r="I6" s="44">
        <v>27</v>
      </c>
      <c r="J6" s="44">
        <f t="shared" si="0"/>
        <v>43.833333333333336</v>
      </c>
      <c r="K6" s="19" t="s">
        <v>99</v>
      </c>
      <c r="L6" s="18" t="s">
        <v>100</v>
      </c>
      <c r="M6" s="33"/>
      <c r="N6" s="33"/>
      <c r="O6" s="33"/>
      <c r="P6" s="33"/>
      <c r="Q6" s="33"/>
      <c r="R6" s="24"/>
      <c r="S6" s="24"/>
      <c r="T6" s="24"/>
      <c r="U6" s="24"/>
      <c r="V6" s="24"/>
      <c r="W6" s="24"/>
      <c r="X6" s="33"/>
      <c r="Y6" s="33"/>
      <c r="Z6" s="24"/>
    </row>
    <row r="7" spans="1:26" ht="102.75">
      <c r="A7" s="44"/>
      <c r="B7" s="45"/>
      <c r="C7" s="44"/>
      <c r="D7" s="44">
        <v>16</v>
      </c>
      <c r="E7" s="44">
        <v>9</v>
      </c>
      <c r="F7" s="44">
        <v>9</v>
      </c>
      <c r="G7" s="44">
        <v>9</v>
      </c>
      <c r="H7" s="44">
        <v>9</v>
      </c>
      <c r="I7" s="44">
        <v>9</v>
      </c>
      <c r="J7" s="44">
        <f t="shared" si="0"/>
        <v>10.166666666666666</v>
      </c>
      <c r="K7" s="19" t="s">
        <v>101</v>
      </c>
      <c r="L7" s="18" t="s">
        <v>102</v>
      </c>
      <c r="M7" s="33" t="s">
        <v>61</v>
      </c>
      <c r="N7" s="33" t="s">
        <v>61</v>
      </c>
      <c r="O7" s="33" t="s">
        <v>61</v>
      </c>
      <c r="P7" s="33" t="s">
        <v>61</v>
      </c>
      <c r="Q7" s="33" t="s">
        <v>61</v>
      </c>
      <c r="R7" s="4"/>
      <c r="S7" s="4" t="s">
        <v>61</v>
      </c>
      <c r="T7" s="4" t="s">
        <v>61</v>
      </c>
      <c r="U7" s="4"/>
      <c r="V7" s="4" t="s">
        <v>61</v>
      </c>
      <c r="W7" s="4"/>
      <c r="X7" s="33" t="s">
        <v>61</v>
      </c>
      <c r="Y7" s="33"/>
      <c r="Z7" s="4"/>
    </row>
    <row r="8" spans="1:26" ht="39">
      <c r="A8" s="44"/>
      <c r="B8" s="45"/>
      <c r="C8" s="44"/>
      <c r="D8" s="44">
        <v>9</v>
      </c>
      <c r="E8" s="44">
        <v>3</v>
      </c>
      <c r="F8" s="44">
        <v>1</v>
      </c>
      <c r="G8" s="44">
        <v>9</v>
      </c>
      <c r="H8" s="44">
        <v>3</v>
      </c>
      <c r="I8" s="44">
        <v>81</v>
      </c>
      <c r="J8" s="44">
        <f t="shared" si="0"/>
        <v>17.666666666666668</v>
      </c>
      <c r="K8" s="17" t="s">
        <v>103</v>
      </c>
      <c r="L8" s="18" t="s">
        <v>104</v>
      </c>
      <c r="M8" s="33"/>
      <c r="N8" s="33"/>
      <c r="O8" s="33"/>
      <c r="P8" s="33"/>
      <c r="Q8" s="33"/>
      <c r="R8" s="4"/>
      <c r="S8" s="4"/>
      <c r="T8" s="4"/>
      <c r="U8" s="4"/>
      <c r="V8" s="4"/>
      <c r="W8" s="4"/>
      <c r="X8" s="33"/>
      <c r="Y8" s="33"/>
      <c r="Z8" s="4"/>
    </row>
    <row r="9" spans="1:26" ht="167.25" customHeight="1">
      <c r="A9" s="44"/>
      <c r="B9" s="45"/>
      <c r="C9" s="44"/>
      <c r="D9" s="44">
        <v>64</v>
      </c>
      <c r="E9" s="44">
        <v>9</v>
      </c>
      <c r="F9" s="44">
        <v>9</v>
      </c>
      <c r="G9" s="44">
        <v>27</v>
      </c>
      <c r="H9" s="44">
        <v>9</v>
      </c>
      <c r="I9" s="44">
        <v>1</v>
      </c>
      <c r="J9" s="44">
        <f t="shared" si="0"/>
        <v>19.833333333333332</v>
      </c>
      <c r="K9" s="17" t="s">
        <v>105</v>
      </c>
      <c r="L9" s="18" t="s">
        <v>106</v>
      </c>
      <c r="M9" s="33"/>
      <c r="N9" s="33"/>
      <c r="O9" s="33"/>
      <c r="P9" s="33"/>
      <c r="Q9" s="33"/>
      <c r="R9" s="4" t="s">
        <v>61</v>
      </c>
      <c r="S9" s="4"/>
      <c r="T9" s="4"/>
      <c r="U9" s="4"/>
      <c r="V9" s="4"/>
      <c r="W9" s="4" t="s">
        <v>61</v>
      </c>
      <c r="X9" s="33"/>
      <c r="Y9" s="33"/>
      <c r="Z9" s="4"/>
    </row>
    <row r="10" spans="1:26">
      <c r="A10" s="44"/>
      <c r="B10" s="45"/>
      <c r="C10" s="44"/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f t="shared" si="0"/>
        <v>0</v>
      </c>
      <c r="K10" s="18"/>
      <c r="L10" s="18"/>
      <c r="M10" s="33"/>
      <c r="N10" s="33"/>
      <c r="O10" s="33"/>
      <c r="P10" s="33"/>
      <c r="Q10" s="33"/>
      <c r="R10" s="4"/>
      <c r="S10" s="4"/>
      <c r="T10" s="4"/>
      <c r="U10" s="4"/>
      <c r="V10" s="4"/>
      <c r="W10" s="4"/>
      <c r="X10" s="33"/>
      <c r="Y10" s="33"/>
      <c r="Z10" s="4"/>
    </row>
    <row r="11" spans="1:26" s="12" customFormat="1" ht="26.25">
      <c r="A11" s="11"/>
      <c r="B11" s="11"/>
      <c r="C11" s="11"/>
      <c r="D11" s="11">
        <v>0</v>
      </c>
      <c r="E11" s="11">
        <v>0</v>
      </c>
      <c r="F11" s="11">
        <v>0</v>
      </c>
      <c r="G11" s="11">
        <v>0</v>
      </c>
      <c r="H11" s="11">
        <v>9</v>
      </c>
      <c r="I11" s="11">
        <v>3</v>
      </c>
      <c r="J11" s="11">
        <f t="shared" ref="J11" si="1">A11*C11</f>
        <v>0</v>
      </c>
      <c r="K11" s="16" t="s">
        <v>107</v>
      </c>
      <c r="L11" s="16" t="s">
        <v>44</v>
      </c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4.5" customHeight="1">
      <c r="A12" s="44"/>
      <c r="B12" s="45"/>
      <c r="C12" s="44"/>
      <c r="D12" s="44">
        <v>30</v>
      </c>
      <c r="E12" s="44">
        <v>9</v>
      </c>
      <c r="F12" s="44">
        <v>27</v>
      </c>
      <c r="G12" s="44">
        <v>81</v>
      </c>
      <c r="H12" s="44">
        <v>27</v>
      </c>
      <c r="I12" s="44">
        <v>3</v>
      </c>
      <c r="J12" s="44">
        <f t="shared" ref="J12:J22" si="2">AVERAGE(D12:I12)</f>
        <v>29.5</v>
      </c>
      <c r="K12" s="19" t="s">
        <v>108</v>
      </c>
      <c r="L12" s="20" t="s">
        <v>109</v>
      </c>
      <c r="M12" s="33"/>
      <c r="N12" s="33"/>
      <c r="O12" s="33" t="s">
        <v>61</v>
      </c>
      <c r="P12" s="33"/>
      <c r="Q12" s="33" t="s">
        <v>61</v>
      </c>
      <c r="R12" s="4"/>
      <c r="S12" s="4" t="s">
        <v>61</v>
      </c>
      <c r="T12" s="4"/>
      <c r="U12" s="4"/>
      <c r="V12" s="4"/>
      <c r="W12" s="4"/>
      <c r="X12" s="33"/>
      <c r="Y12" s="33"/>
      <c r="Z12" s="4" t="s">
        <v>61</v>
      </c>
    </row>
    <row r="13" spans="1:26" ht="64.5" customHeight="1">
      <c r="A13" s="44"/>
      <c r="B13" s="45"/>
      <c r="C13" s="44"/>
      <c r="D13" s="44">
        <v>49</v>
      </c>
      <c r="E13" s="44">
        <v>3</v>
      </c>
      <c r="F13" s="44">
        <v>81</v>
      </c>
      <c r="G13" s="44">
        <v>9</v>
      </c>
      <c r="H13" s="44">
        <v>9</v>
      </c>
      <c r="I13" s="44">
        <v>27</v>
      </c>
      <c r="J13" s="44">
        <f t="shared" si="2"/>
        <v>29.666666666666668</v>
      </c>
      <c r="K13" s="21" t="s">
        <v>110</v>
      </c>
      <c r="L13" s="20" t="s">
        <v>111</v>
      </c>
      <c r="M13" s="33"/>
      <c r="N13" s="33"/>
      <c r="O13" s="33"/>
      <c r="P13" s="33"/>
      <c r="Q13" s="33" t="s">
        <v>61</v>
      </c>
      <c r="R13" s="4"/>
      <c r="S13" s="4"/>
      <c r="T13" s="4" t="s">
        <v>61</v>
      </c>
      <c r="U13" s="4"/>
      <c r="V13" s="4"/>
      <c r="W13" s="4"/>
      <c r="X13" s="33"/>
      <c r="Y13" s="33"/>
      <c r="Z13" s="4"/>
    </row>
    <row r="14" spans="1:26" ht="64.5">
      <c r="A14" s="44"/>
      <c r="B14" s="45"/>
      <c r="C14" s="44"/>
      <c r="D14" s="44">
        <v>81</v>
      </c>
      <c r="E14" s="44">
        <v>1</v>
      </c>
      <c r="F14" s="44">
        <v>27</v>
      </c>
      <c r="G14" s="44">
        <v>81</v>
      </c>
      <c r="H14" s="44">
        <v>9</v>
      </c>
      <c r="I14" s="44">
        <v>1</v>
      </c>
      <c r="J14" s="44">
        <f t="shared" si="2"/>
        <v>33.333333333333336</v>
      </c>
      <c r="K14" s="21" t="s">
        <v>25</v>
      </c>
      <c r="L14" s="20" t="s">
        <v>112</v>
      </c>
      <c r="M14" s="33"/>
      <c r="N14" s="33"/>
      <c r="O14" s="33"/>
      <c r="P14" s="33"/>
      <c r="Q14" s="33" t="s">
        <v>61</v>
      </c>
      <c r="R14" s="4"/>
      <c r="S14" s="4"/>
      <c r="T14" s="4"/>
      <c r="U14" s="4"/>
      <c r="V14" s="4"/>
      <c r="W14" s="4"/>
      <c r="X14" s="33"/>
      <c r="Y14" s="33"/>
      <c r="Z14" s="4"/>
    </row>
    <row r="15" spans="1:26" ht="51.75">
      <c r="A15" s="44"/>
      <c r="B15" s="45"/>
      <c r="C15" s="44"/>
      <c r="D15" s="44">
        <v>6</v>
      </c>
      <c r="E15" s="44">
        <v>1</v>
      </c>
      <c r="F15" s="44">
        <v>27</v>
      </c>
      <c r="G15" s="44">
        <v>27</v>
      </c>
      <c r="H15" s="44">
        <v>81</v>
      </c>
      <c r="I15" s="44">
        <v>81</v>
      </c>
      <c r="J15" s="44">
        <f t="shared" si="2"/>
        <v>37.166666666666664</v>
      </c>
      <c r="K15" s="21" t="s">
        <v>113</v>
      </c>
      <c r="L15" s="18" t="s">
        <v>114</v>
      </c>
      <c r="M15" s="33"/>
      <c r="N15" s="33"/>
      <c r="O15" s="33"/>
      <c r="P15" s="33"/>
      <c r="Q15" s="33" t="s">
        <v>61</v>
      </c>
      <c r="R15" s="4"/>
      <c r="S15" s="4"/>
      <c r="T15" s="4" t="s">
        <v>61</v>
      </c>
      <c r="U15" s="4"/>
      <c r="V15" s="4"/>
      <c r="W15" s="4" t="s">
        <v>61</v>
      </c>
      <c r="X15" s="33" t="s">
        <v>61</v>
      </c>
      <c r="Y15" s="33"/>
      <c r="Z15" s="4"/>
    </row>
    <row r="16" spans="1:26" ht="51.75" customHeight="1">
      <c r="A16" s="44"/>
      <c r="B16" s="45"/>
      <c r="C16" s="44"/>
      <c r="D16" s="44">
        <v>15</v>
      </c>
      <c r="E16" s="44">
        <v>9</v>
      </c>
      <c r="F16" s="44">
        <v>9</v>
      </c>
      <c r="G16" s="44">
        <v>81</v>
      </c>
      <c r="H16" s="44">
        <v>9</v>
      </c>
      <c r="I16" s="44">
        <v>9</v>
      </c>
      <c r="J16" s="44">
        <f t="shared" si="2"/>
        <v>22</v>
      </c>
      <c r="K16" s="19" t="s">
        <v>115</v>
      </c>
      <c r="L16" s="20" t="s">
        <v>116</v>
      </c>
      <c r="M16" s="33" t="s">
        <v>61</v>
      </c>
      <c r="N16" s="33"/>
      <c r="O16" s="33"/>
      <c r="P16" s="33"/>
      <c r="Q16" s="33"/>
      <c r="R16" s="24"/>
      <c r="S16" s="24"/>
      <c r="T16" s="24"/>
      <c r="U16" s="24"/>
      <c r="V16" s="24"/>
      <c r="W16" s="24"/>
      <c r="X16" s="33"/>
      <c r="Y16" s="33"/>
      <c r="Z16" s="24"/>
    </row>
    <row r="17" spans="1:26" ht="141">
      <c r="A17" s="44"/>
      <c r="B17" s="45"/>
      <c r="C17" s="44"/>
      <c r="D17" s="44">
        <v>42</v>
      </c>
      <c r="E17" s="44">
        <v>9</v>
      </c>
      <c r="F17" s="44">
        <v>9</v>
      </c>
      <c r="G17" s="44">
        <v>27</v>
      </c>
      <c r="H17" s="44">
        <v>9</v>
      </c>
      <c r="I17" s="44">
        <v>9</v>
      </c>
      <c r="J17" s="44">
        <f t="shared" si="2"/>
        <v>17.5</v>
      </c>
      <c r="K17" s="21" t="s">
        <v>117</v>
      </c>
      <c r="L17" s="20" t="s">
        <v>118</v>
      </c>
      <c r="M17" s="33" t="s">
        <v>61</v>
      </c>
      <c r="N17" s="33"/>
      <c r="O17" s="33" t="s">
        <v>61</v>
      </c>
      <c r="P17" s="33" t="s">
        <v>61</v>
      </c>
      <c r="Q17" s="33"/>
      <c r="R17" s="4"/>
      <c r="S17" s="4"/>
      <c r="T17" s="4"/>
      <c r="U17" s="4"/>
      <c r="V17" s="4" t="s">
        <v>61</v>
      </c>
      <c r="W17" s="4" t="s">
        <v>61</v>
      </c>
      <c r="X17" s="33"/>
      <c r="Y17" s="33"/>
      <c r="Z17" s="4"/>
    </row>
    <row r="18" spans="1:26" ht="42.75" customHeight="1">
      <c r="A18" s="44"/>
      <c r="B18" s="45"/>
      <c r="C18" s="44"/>
      <c r="D18" s="44">
        <v>0</v>
      </c>
      <c r="E18" s="44">
        <v>27</v>
      </c>
      <c r="F18" s="44">
        <v>9</v>
      </c>
      <c r="G18" s="44">
        <v>9</v>
      </c>
      <c r="H18" s="44">
        <v>27</v>
      </c>
      <c r="I18" s="44">
        <v>81</v>
      </c>
      <c r="J18" s="44">
        <f t="shared" si="2"/>
        <v>25.5</v>
      </c>
      <c r="K18" s="21" t="s">
        <v>119</v>
      </c>
      <c r="L18" s="20" t="s">
        <v>120</v>
      </c>
      <c r="M18" s="33"/>
      <c r="N18" s="33"/>
      <c r="O18" s="33"/>
      <c r="P18" s="33"/>
      <c r="Q18" s="33"/>
      <c r="R18" s="4"/>
      <c r="S18" s="4"/>
      <c r="T18" s="4"/>
      <c r="U18" s="4"/>
      <c r="V18" s="4"/>
      <c r="W18" s="4" t="s">
        <v>61</v>
      </c>
      <c r="X18" s="33"/>
      <c r="Y18" s="33"/>
      <c r="Z18" s="4"/>
    </row>
    <row r="19" spans="1:26" ht="117.75" customHeight="1">
      <c r="A19" s="44"/>
      <c r="B19" s="45"/>
      <c r="C19" s="44"/>
      <c r="D19" s="44">
        <v>72</v>
      </c>
      <c r="E19" s="44">
        <v>9</v>
      </c>
      <c r="F19" s="44">
        <v>9</v>
      </c>
      <c r="G19" s="44">
        <v>9</v>
      </c>
      <c r="H19" s="44">
        <v>9</v>
      </c>
      <c r="I19" s="44">
        <v>3</v>
      </c>
      <c r="J19" s="44">
        <f t="shared" si="2"/>
        <v>18.5</v>
      </c>
      <c r="K19" s="21" t="s">
        <v>121</v>
      </c>
      <c r="L19" s="18" t="s">
        <v>122</v>
      </c>
      <c r="M19" s="33" t="s">
        <v>61</v>
      </c>
      <c r="N19" s="33"/>
      <c r="O19" s="33"/>
      <c r="P19" s="33"/>
      <c r="Q19" s="33"/>
      <c r="R19" s="4"/>
      <c r="S19" s="4"/>
      <c r="T19" s="4"/>
      <c r="U19" s="4"/>
      <c r="V19" s="4"/>
      <c r="W19" s="4"/>
      <c r="X19" s="33"/>
      <c r="Y19" s="33"/>
      <c r="Z19" s="4"/>
    </row>
    <row r="20" spans="1:26" ht="25.5">
      <c r="A20" s="44"/>
      <c r="B20" s="45"/>
      <c r="C20" s="44"/>
      <c r="D20" s="44">
        <v>9</v>
      </c>
      <c r="E20" s="44">
        <v>9</v>
      </c>
      <c r="F20" s="44">
        <v>9</v>
      </c>
      <c r="G20" s="44">
        <v>9</v>
      </c>
      <c r="H20" s="44">
        <v>81</v>
      </c>
      <c r="I20" s="44">
        <v>1</v>
      </c>
      <c r="J20" s="44">
        <f t="shared" si="2"/>
        <v>19.666666666666668</v>
      </c>
      <c r="K20" s="21" t="s">
        <v>123</v>
      </c>
      <c r="L20" s="22" t="s">
        <v>124</v>
      </c>
      <c r="M20" s="33"/>
      <c r="N20" s="33"/>
      <c r="O20" s="33"/>
      <c r="P20" s="33"/>
      <c r="Q20" s="33"/>
      <c r="R20" s="4"/>
      <c r="S20" s="4"/>
      <c r="T20" s="4"/>
      <c r="U20" s="4"/>
      <c r="V20" s="4"/>
      <c r="W20" s="4"/>
      <c r="X20" s="33"/>
      <c r="Y20" s="33"/>
      <c r="Z20" s="4"/>
    </row>
    <row r="21" spans="1:26" ht="77.25">
      <c r="A21" s="44"/>
      <c r="B21" s="45"/>
      <c r="C21" s="44"/>
      <c r="D21" s="44">
        <v>9</v>
      </c>
      <c r="E21" s="44">
        <v>3</v>
      </c>
      <c r="F21" s="44">
        <v>27</v>
      </c>
      <c r="G21" s="44">
        <v>27</v>
      </c>
      <c r="H21" s="44">
        <v>9</v>
      </c>
      <c r="I21" s="44">
        <v>1</v>
      </c>
      <c r="J21" s="44">
        <f t="shared" si="2"/>
        <v>12.666666666666666</v>
      </c>
      <c r="K21" s="21" t="s">
        <v>125</v>
      </c>
      <c r="L21" s="18" t="s">
        <v>126</v>
      </c>
      <c r="M21" s="33"/>
      <c r="N21" s="33" t="s">
        <v>61</v>
      </c>
      <c r="O21" s="33" t="s">
        <v>61</v>
      </c>
      <c r="P21" s="33"/>
      <c r="Q21" s="33" t="s">
        <v>61</v>
      </c>
      <c r="R21" s="4"/>
      <c r="S21" s="4"/>
      <c r="T21" s="4"/>
      <c r="U21" s="4"/>
      <c r="V21" s="4"/>
      <c r="W21" s="4"/>
      <c r="X21" s="33"/>
      <c r="Y21" s="33"/>
      <c r="Z21" s="4"/>
    </row>
    <row r="22" spans="1:26" ht="64.5">
      <c r="A22" s="44"/>
      <c r="B22" s="45"/>
      <c r="C22" s="44"/>
      <c r="D22" s="44">
        <v>25</v>
      </c>
      <c r="E22" s="44">
        <v>27</v>
      </c>
      <c r="F22" s="44">
        <v>81</v>
      </c>
      <c r="G22" s="44">
        <v>9</v>
      </c>
      <c r="H22" s="44">
        <v>27</v>
      </c>
      <c r="I22" s="44">
        <v>81</v>
      </c>
      <c r="J22" s="44">
        <f t="shared" si="2"/>
        <v>41.666666666666664</v>
      </c>
      <c r="K22" s="19" t="s">
        <v>127</v>
      </c>
      <c r="L22" s="18" t="s">
        <v>128</v>
      </c>
      <c r="M22" s="33"/>
      <c r="N22" s="33"/>
      <c r="O22" s="33"/>
      <c r="P22" s="33"/>
      <c r="Q22" s="33"/>
      <c r="R22" s="7"/>
      <c r="S22" s="7"/>
      <c r="T22" s="7"/>
      <c r="U22" s="7"/>
      <c r="V22" s="7"/>
      <c r="W22" s="7"/>
      <c r="X22" s="33"/>
      <c r="Y22" s="33"/>
      <c r="Z22" s="7" t="s">
        <v>61</v>
      </c>
    </row>
    <row r="23" spans="1:26" ht="75">
      <c r="A23" s="42"/>
      <c r="B23" s="15" t="s">
        <v>37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</sheetData>
  <mergeCells count="3">
    <mergeCell ref="M1:Q1"/>
    <mergeCell ref="R1:W1"/>
    <mergeCell ref="X1:Y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Moseley</dc:creator>
  <cp:keywords/>
  <dc:description/>
  <cp:lastModifiedBy>Paul Terry</cp:lastModifiedBy>
  <cp:revision/>
  <dcterms:created xsi:type="dcterms:W3CDTF">2015-05-19T00:33:26Z</dcterms:created>
  <dcterms:modified xsi:type="dcterms:W3CDTF">2016-08-16T17:35:07Z</dcterms:modified>
  <cp:category/>
  <cp:contentStatus/>
</cp:coreProperties>
</file>